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税负率、利润率计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<sst xmlns="http://schemas.openxmlformats.org/spreadsheetml/2006/main" count="39" uniqueCount="34">
  <si>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进货(吨)</t>
  </si>
  <si>
    <t>进价(元)</t>
  </si>
  <si>
    <t>金额(元)</t>
  </si>
  <si>
    <t>进项税(元)</t>
  </si>
  <si>
    <t>制造费用</t>
  </si>
  <si>
    <t>材料成本</t>
  </si>
  <si>
    <t>工资</t>
  </si>
  <si>
    <t>进项税率</t>
  </si>
  <si>
    <t>销售成本(元）</t>
  </si>
  <si>
    <t>销售费用</t>
  </si>
  <si>
    <t>税金附加</t>
  </si>
  <si>
    <t>管理费用</t>
  </si>
  <si>
    <t>成品率</t>
  </si>
  <si>
    <t>成品</t>
  </si>
  <si>
    <t>损耗率</t>
  </si>
  <si>
    <t>废渣率</t>
  </si>
  <si>
    <t>废渣</t>
  </si>
  <si>
    <t>成品售价(元）</t>
  </si>
  <si>
    <t>销售金额(元）</t>
  </si>
  <si>
    <t>参数</t>
  </si>
  <si>
    <t>不含税销售金额(元）</t>
  </si>
  <si>
    <t>销项税率</t>
  </si>
  <si>
    <t>销项税(元）</t>
  </si>
  <si>
    <t>废渣售价</t>
  </si>
  <si>
    <t>应纳增值税(元）</t>
  </si>
  <si>
    <t>不含税销售金额合计(元）</t>
  </si>
  <si>
    <t>税负率</t>
  </si>
  <si>
    <t>利润</t>
  </si>
  <si>
    <t>销售成本合计</t>
  </si>
  <si>
    <t>销项税合计(元)</t>
  </si>
  <si>
    <t>其他进项税(元)</t>
  </si>
  <si>
    <t>进项税合计(元)</t>
  </si>
  <si>
    <t>税负率、利润计算表</t>
  </si>
  <si>
    <t>说明：黄色部分不可更改，白色部分为变量，可根据实际更改（进项税率可变）。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</si>
</sst>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\-m\-d"/>
    <numFmt numFmtId="185" formatCode="0.00_ 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85" fontId="2" fillId="2" borderId="1" xfId="0" applyNumberFormat="1" applyFont="1" applyFill="1" applyBorder="1" applyAlignment="1">
      <alignment horizontal="center"/>
    </xf>
    <xf numFmtId="185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D26" sqref="D26"/>
    </sheetView>
  </sheetViews>
  <sheetFormatPr defaultColWidth="9.00390625" defaultRowHeight="14.25"/>
  <cols>
    <col min="1" max="1" width="20.50390625" style="8" customWidth="1"/>
    <col min="2" max="2" width="15.25390625" style="8" customWidth="1"/>
    <col min="3" max="3" width="13.00390625" style="8" customWidth="1"/>
    <col min="4" max="4" width="22.375" style="8" customWidth="1"/>
    <col min="5" max="5" width="13.25390625" style="8" customWidth="1"/>
    <col min="6" max="6" width="17.25390625" style="8" customWidth="1"/>
    <col min="7" max="7" width="17.125" style="8" customWidth="1"/>
    <col min="8" max="16384" width="9.00390625" style="1" customWidth="1"/>
  </cols>
  <sheetData>
    <row r="1" spans="1:7" ht="25.5" customHeight="1">
      <c r="A1" s="19" t="s">
        <v>32</v>
      </c>
      <c r="B1" s="19"/>
      <c r="C1" s="19"/>
      <c r="D1" s="19"/>
      <c r="E1" s="19"/>
      <c r="F1" s="19"/>
      <c r="G1" s="19"/>
    </row>
    <row r="2" spans="1:7" ht="18.75">
      <c r="A2" s="2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2" t="s">
        <v>30</v>
      </c>
      <c r="G2" s="2" t="s">
        <v>31</v>
      </c>
    </row>
    <row r="3" spans="1:7" ht="18.75">
      <c r="A3" s="2">
        <v>1000</v>
      </c>
      <c r="B3" s="2">
        <v>58000</v>
      </c>
      <c r="C3" s="3">
        <f>A3*B3</f>
        <v>58000000</v>
      </c>
      <c r="D3" s="4">
        <v>0.1</v>
      </c>
      <c r="E3" s="3">
        <f>C3*D3</f>
        <v>5800000</v>
      </c>
      <c r="F3" s="2">
        <v>70000</v>
      </c>
      <c r="G3" s="3">
        <f>E3+F3</f>
        <v>5870000</v>
      </c>
    </row>
    <row r="4" spans="1:7" ht="6.75" customHeight="1">
      <c r="A4" s="9"/>
      <c r="B4" s="9"/>
      <c r="C4" s="10"/>
      <c r="D4" s="11"/>
      <c r="E4" s="10"/>
      <c r="F4" s="9"/>
      <c r="G4" s="9"/>
    </row>
    <row r="5" spans="1:7" ht="18.75">
      <c r="A5" s="20" t="s">
        <v>8</v>
      </c>
      <c r="B5" s="21"/>
      <c r="C5" s="21"/>
      <c r="D5" s="21"/>
      <c r="E5" s="21"/>
      <c r="F5" s="21"/>
      <c r="G5" s="22" t="s">
        <v>28</v>
      </c>
    </row>
    <row r="6" spans="1:7" ht="18.75">
      <c r="A6" s="2" t="s">
        <v>5</v>
      </c>
      <c r="B6" s="2" t="s">
        <v>6</v>
      </c>
      <c r="C6" s="2" t="s">
        <v>4</v>
      </c>
      <c r="D6" s="2" t="s">
        <v>9</v>
      </c>
      <c r="E6" s="2" t="s">
        <v>10</v>
      </c>
      <c r="F6" s="14" t="s">
        <v>11</v>
      </c>
      <c r="G6" s="23"/>
    </row>
    <row r="7" spans="1:7" ht="18.75">
      <c r="A7" s="3">
        <f>C3-E3</f>
        <v>52200000</v>
      </c>
      <c r="B7" s="2">
        <v>214500</v>
      </c>
      <c r="C7" s="2">
        <v>169000</v>
      </c>
      <c r="D7" s="2">
        <v>19000</v>
      </c>
      <c r="E7" s="2">
        <v>88000</v>
      </c>
      <c r="F7" s="2">
        <v>43500</v>
      </c>
      <c r="G7" s="3">
        <f>A7+B7+C7+D7+E7+F7</f>
        <v>52734000</v>
      </c>
    </row>
    <row r="8" spans="1:7" ht="9" customHeight="1">
      <c r="A8" s="10"/>
      <c r="B8" s="10"/>
      <c r="C8" s="10"/>
      <c r="D8" s="10"/>
      <c r="E8" s="10"/>
      <c r="F8" s="10"/>
      <c r="G8" s="12"/>
    </row>
    <row r="9" spans="1:7" ht="18.75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9"/>
      <c r="G9" s="9"/>
    </row>
    <row r="10" spans="1:7" ht="18.75">
      <c r="A10" s="6">
        <v>0.855</v>
      </c>
      <c r="B10" s="3">
        <f>A3*A10</f>
        <v>855</v>
      </c>
      <c r="C10" s="6">
        <v>0.05</v>
      </c>
      <c r="D10" s="7">
        <f>1-A10-C10</f>
        <v>0.09500000000000001</v>
      </c>
      <c r="E10" s="3">
        <f>A3*D10</f>
        <v>95.00000000000001</v>
      </c>
      <c r="F10" s="9"/>
      <c r="G10" s="9"/>
    </row>
    <row r="11" spans="1:7" ht="9" customHeight="1">
      <c r="A11" s="13"/>
      <c r="B11" s="10"/>
      <c r="C11" s="13"/>
      <c r="D11" s="13"/>
      <c r="E11" s="10"/>
      <c r="F11" s="10"/>
      <c r="G11" s="10"/>
    </row>
    <row r="12" spans="1:7" ht="18.7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9"/>
    </row>
    <row r="13" spans="1:7" ht="18.75">
      <c r="A13" s="2">
        <v>63500</v>
      </c>
      <c r="B13" s="3">
        <f>B10*A13</f>
        <v>54292500</v>
      </c>
      <c r="C13" s="3">
        <v>1.17</v>
      </c>
      <c r="D13" s="3">
        <f>B13/C13</f>
        <v>46403846.15384616</v>
      </c>
      <c r="E13" s="7">
        <v>0.17</v>
      </c>
      <c r="F13" s="15">
        <f>D13*E13</f>
        <v>7888653.846153848</v>
      </c>
      <c r="G13" s="9"/>
    </row>
    <row r="14" spans="1:7" ht="9" customHeight="1">
      <c r="A14" s="10"/>
      <c r="B14" s="10"/>
      <c r="C14" s="10"/>
      <c r="D14" s="10"/>
      <c r="E14" s="13"/>
      <c r="F14" s="10"/>
      <c r="G14" s="10"/>
    </row>
    <row r="15" spans="1:7" ht="18.75">
      <c r="A15" s="2" t="s">
        <v>23</v>
      </c>
      <c r="B15" s="2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29</v>
      </c>
    </row>
    <row r="16" spans="1:7" ht="18.75">
      <c r="A16" s="2">
        <v>20000</v>
      </c>
      <c r="B16" s="3">
        <f>E10*A16</f>
        <v>1900000.0000000002</v>
      </c>
      <c r="C16" s="3">
        <v>1.17</v>
      </c>
      <c r="D16" s="3">
        <f>B16/C16</f>
        <v>1623931.6239316242</v>
      </c>
      <c r="E16" s="7">
        <v>0.17</v>
      </c>
      <c r="F16" s="16">
        <f>D16*E16</f>
        <v>276068.3760683761</v>
      </c>
      <c r="G16" s="15">
        <f>F13+F16</f>
        <v>8164722.222222224</v>
      </c>
    </row>
    <row r="17" spans="1:7" ht="11.25" customHeight="1">
      <c r="A17" s="10"/>
      <c r="B17" s="10"/>
      <c r="C17" s="10"/>
      <c r="D17" s="10"/>
      <c r="E17" s="13"/>
      <c r="F17" s="12"/>
      <c r="G17" s="9"/>
    </row>
    <row r="18" spans="1:7" ht="18.75">
      <c r="A18" s="2" t="s">
        <v>24</v>
      </c>
      <c r="B18" s="17" t="s">
        <v>25</v>
      </c>
      <c r="C18" s="17"/>
      <c r="D18" s="2" t="s">
        <v>26</v>
      </c>
      <c r="E18" s="9"/>
      <c r="F18" s="9"/>
      <c r="G18" s="9"/>
    </row>
    <row r="19" spans="1:7" ht="18.75">
      <c r="A19" s="15">
        <f>G16-G3</f>
        <v>2294722.222222224</v>
      </c>
      <c r="B19" s="18">
        <f>D13+D16</f>
        <v>48027777.77777778</v>
      </c>
      <c r="C19" s="18"/>
      <c r="D19" s="7">
        <f>A19/B19</f>
        <v>0.047779063042220966</v>
      </c>
      <c r="E19" s="9"/>
      <c r="F19" s="9"/>
      <c r="G19" s="9"/>
    </row>
    <row r="20" spans="1:7" ht="9" customHeight="1">
      <c r="A20" s="1"/>
      <c r="B20" s="9"/>
      <c r="C20" s="9"/>
      <c r="D20" s="9"/>
      <c r="E20" s="9"/>
      <c r="F20" s="9"/>
      <c r="G20" s="9"/>
    </row>
    <row r="21" spans="1:7" ht="18.75">
      <c r="A21" s="5" t="s">
        <v>27</v>
      </c>
      <c r="B21" s="9"/>
      <c r="C21" s="9"/>
      <c r="D21" s="9"/>
      <c r="E21" s="9"/>
      <c r="F21" s="9"/>
      <c r="G21" s="9"/>
    </row>
    <row r="22" spans="1:7" ht="18.75">
      <c r="A22" s="15">
        <f>B19-G7</f>
        <v>-4706222.222222216</v>
      </c>
      <c r="B22" s="9"/>
      <c r="C22" s="9"/>
      <c r="D22" s="9"/>
      <c r="E22" s="9"/>
      <c r="F22" s="9"/>
      <c r="G22" s="9"/>
    </row>
    <row r="23" spans="1:7" ht="18.75">
      <c r="A23" s="1"/>
      <c r="B23" s="9"/>
      <c r="C23" s="9"/>
      <c r="D23" s="9"/>
      <c r="E23" s="9"/>
      <c r="F23" s="9"/>
      <c r="G23" s="9"/>
    </row>
    <row r="24" spans="1:7" ht="18.75">
      <c r="A24" s="24" t="s">
        <v>33</v>
      </c>
      <c r="B24" s="24"/>
      <c r="C24" s="24"/>
      <c r="D24" s="24"/>
      <c r="E24" s="24"/>
      <c r="F24" s="24"/>
      <c r="G24" s="24"/>
    </row>
  </sheetData>
  <mergeCells count="6">
    <mergeCell ref="A24:G24"/>
    <mergeCell ref="B18:C18"/>
    <mergeCell ref="B19:C19"/>
    <mergeCell ref="A1:G1"/>
    <mergeCell ref="A5:F5"/>
    <mergeCell ref="G5:G6"/>
  </mergeCells>
  <printOptions horizontalCentered="1"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2007-11-06T07:45:50Z</cp:lastPrinted>
  <dcterms:created xsi:type="dcterms:W3CDTF">1996-12-17T01:32:42Z</dcterms:created>
  <dcterms:modified xsi:type="dcterms:W3CDTF">2007-11-09T05:02:04Z</dcterms:modified>
  <cp:category/>
  <cp:version/>
  <cp:contentType/>
  <cp:contentStatus/>
</cp:coreProperties>
</file>